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cipe" sheetId="1" state="visible" r:id="rId1"/>
    <sheet xmlns:r="http://schemas.openxmlformats.org/officeDocument/2006/relationships" name="Costing" sheetId="2" state="visible" r:id="rId2"/>
    <sheet xmlns:r="http://schemas.openxmlformats.org/officeDocument/2006/relationships" name="_meta" sheetId="3" state="hidden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$#,##0.00"/>
    <numFmt numFmtId="165" formatCode="$#,##0.0000"/>
  </numFmts>
  <fonts count="10">
    <font>
      <name val="Calibri"/>
      <family val="2"/>
      <color theme="1"/>
      <sz val="11"/>
      <scheme val="minor"/>
    </font>
    <font>
      <name val="Arial"/>
      <b val="1"/>
      <color rgb="001D1D1F"/>
      <sz val="14"/>
    </font>
    <font>
      <name val="Arial"/>
      <color rgb="001D1D1F"/>
      <sz val="10"/>
    </font>
    <font>
      <name val="Arial"/>
      <b val="1"/>
      <color rgb="001D1D1F"/>
      <sz val="11"/>
    </font>
    <font>
      <name val="Arial"/>
      <color rgb="001D1D1F"/>
      <sz val="11"/>
    </font>
    <font>
      <name val="Arial"/>
      <i val="1"/>
      <color rgb="0098989D"/>
      <sz val="8"/>
    </font>
    <font>
      <name val="Arial"/>
      <b val="1"/>
      <color rgb="006E6E73"/>
      <sz val="9"/>
    </font>
    <font>
      <name val="Arial"/>
      <color rgb="006E6E73"/>
      <sz val="10"/>
    </font>
    <font>
      <name val="Arial"/>
      <color rgb="001D1D1F"/>
      <sz val="8"/>
    </font>
    <font>
      <name val="Arial"/>
      <b val="1"/>
      <color rgb="00B45309"/>
      <sz val="9"/>
    </font>
  </fonts>
  <fills count="3">
    <fill>
      <patternFill/>
    </fill>
    <fill>
      <patternFill patternType="gray125"/>
    </fill>
    <fill>
      <patternFill patternType="solid">
        <fgColor rgb="00FFF8E1"/>
      </patternFill>
    </fill>
  </fills>
  <borders count="2">
    <border>
      <left/>
      <right/>
      <top/>
      <bottom/>
      <diagonal/>
    </border>
    <border>
      <bottom style="thin">
        <color rgb="00E5E5E7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4" fillId="0" borderId="0" applyAlignment="1" pivotButton="0" quotePrefix="0" xfId="0">
      <alignment horizontal="right" vertical="center"/>
    </xf>
    <xf numFmtId="0" fontId="2" fillId="0" borderId="0" applyAlignment="1" pivotButton="0" quotePrefix="0" xfId="0">
      <alignment horizontal="left" vertical="center" wrapText="1"/>
    </xf>
    <xf numFmtId="0" fontId="3" fillId="0" borderId="1" pivotButton="0" quotePrefix="0" xfId="0"/>
    <xf numFmtId="0" fontId="0" fillId="0" borderId="1" pivotButton="0" quotePrefix="0" xfId="0"/>
    <xf numFmtId="0" fontId="5" fillId="2" borderId="0" applyAlignment="1" pivotButton="0" quotePrefix="0" xfId="0">
      <alignment horizontal="left" vertical="center" wrapText="1"/>
    </xf>
    <xf numFmtId="0" fontId="5" fillId="0" borderId="0" pivotButton="0" quotePrefix="0" xfId="0"/>
    <xf numFmtId="0" fontId="6" fillId="0" borderId="1" applyAlignment="1" pivotButton="0" quotePrefix="0" xfId="0">
      <alignment horizontal="left" vertical="center" wrapText="1"/>
    </xf>
    <xf numFmtId="0" fontId="6" fillId="0" borderId="1" applyAlignment="1" pivotButton="0" quotePrefix="0" xfId="0">
      <alignment horizontal="right" vertical="center"/>
    </xf>
    <xf numFmtId="0" fontId="4" fillId="0" borderId="0" pivotButton="0" quotePrefix="0" xfId="0"/>
    <xf numFmtId="2" fontId="4" fillId="0" borderId="0" applyAlignment="1" pivotButton="0" quotePrefix="0" xfId="0">
      <alignment horizontal="right" vertical="center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164" fontId="4" fillId="0" borderId="0" applyAlignment="1" pivotButton="0" quotePrefix="0" xfId="0">
      <alignment horizontal="right" vertical="center"/>
    </xf>
    <xf numFmtId="165" fontId="4" fillId="0" borderId="0" applyAlignment="1" pivotButton="0" quotePrefix="0" xfId="0">
      <alignment horizontal="right" vertical="center"/>
    </xf>
    <xf numFmtId="0" fontId="9" fillId="0" borderId="0" pivotButton="0" quotePrefix="0" xfId="0"/>
    <xf numFmtId="0" fontId="5" fillId="0" borderId="0" applyAlignment="1" pivotButton="0" quotePrefix="0" xfId="0">
      <alignment horizontal="left" vertical="center" wrapText="1"/>
    </xf>
    <xf numFmtId="0" fontId="2" fillId="2" borderId="0" applyAlignment="1" pivotButton="0" quotePrefix="0" xfId="0">
      <alignment horizontal="left" vertical="center" wrapText="1"/>
    </xf>
    <xf numFmtId="164" fontId="3" fillId="0" borderId="0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9"/>
  <sheetViews>
    <sheetView showGridLines="1" workbookViewId="0">
      <selection activeCell="A1" sqref="A1"/>
    </sheetView>
  </sheetViews>
  <sheetFormatPr baseColWidth="8" defaultRowHeight="15"/>
  <cols>
    <col width="40" customWidth="1" min="1" max="1"/>
    <col width="8" customWidth="1" min="2" max="2"/>
    <col width="11" customWidth="1" min="3" max="3"/>
    <col width="2" customWidth="1" min="4" max="4"/>
    <col hidden="1" width="13" customWidth="1" min="8" max="8"/>
  </cols>
  <sheetData>
    <row r="1">
      <c r="A1" s="1" t="inlineStr">
        <is>
          <t>TUNA GIMBAP</t>
        </is>
      </c>
    </row>
    <row r="2">
      <c r="A2" s="2" t="inlineStr">
        <is>
          <t>BOP</t>
        </is>
      </c>
    </row>
    <row r="4">
      <c r="A4" s="3" t="inlineStr">
        <is>
          <t>Tuna Gimbap</t>
        </is>
      </c>
    </row>
    <row r="5">
      <c r="A5" s="4" t="inlineStr">
        <is>
          <t>maguro loin, sliced thin</t>
        </is>
      </c>
      <c r="B5" s="5" t="n">
        <v>100</v>
      </c>
      <c r="C5" s="4" t="inlineStr">
        <is>
          <t>g</t>
        </is>
      </c>
      <c r="H5" t="inlineStr">
        <is>
          <t>28e598e1</t>
        </is>
      </c>
    </row>
    <row r="6">
      <c r="A6" s="4" t="inlineStr">
        <is>
          <t>sushi rice, cooked</t>
        </is>
      </c>
      <c r="B6" s="5" t="n">
        <v>300</v>
      </c>
      <c r="C6" s="4" t="inlineStr">
        <is>
          <t>g</t>
        </is>
      </c>
      <c r="H6" t="inlineStr">
        <is>
          <t>9a5641c0</t>
        </is>
      </c>
    </row>
    <row r="7">
      <c r="A7" s="4" t="inlineStr">
        <is>
          <t>gim (seaweed sheets)</t>
        </is>
      </c>
      <c r="B7" s="5" t="n">
        <v>2</v>
      </c>
      <c r="C7" s="4" t="inlineStr">
        <is>
          <t>pc</t>
        </is>
      </c>
      <c r="H7" t="inlineStr">
        <is>
          <t>832c75da</t>
        </is>
      </c>
    </row>
    <row r="8">
      <c r="A8" s="4" t="inlineStr">
        <is>
          <t>finishing sesame oil</t>
        </is>
      </c>
      <c r="B8" s="5" t="n">
        <v>5</v>
      </c>
      <c r="C8" s="4" t="inlineStr">
        <is>
          <t>g</t>
        </is>
      </c>
      <c r="H8" t="inlineStr">
        <is>
          <t>f2ce0203</t>
        </is>
      </c>
    </row>
    <row r="10">
      <c r="A10" s="6" t="inlineStr">
        <is>
          <t>1. Lay gim, spread rice, add maguro.</t>
        </is>
      </c>
    </row>
    <row r="11">
      <c r="A11" s="6" t="inlineStr">
        <is>
          <t>2. Roll tight, brush sesame oil, slice 8.</t>
        </is>
      </c>
    </row>
    <row r="14">
      <c r="A14" s="7" t="inlineStr">
        <is>
          <t>Pickled Daikon</t>
        </is>
      </c>
      <c r="B14" s="8" t="n"/>
      <c r="C14" s="8" t="n"/>
    </row>
    <row r="15">
      <c r="A15" s="2" t="inlineStr">
        <is>
          <t>Yield</t>
        </is>
      </c>
      <c r="B15" s="6" t="inlineStr">
        <is>
          <t>500 g</t>
        </is>
      </c>
    </row>
    <row r="16">
      <c r="A16" s="4" t="inlineStr">
        <is>
          <t>daikon, julienned</t>
        </is>
      </c>
      <c r="B16" s="5" t="n">
        <v>450</v>
      </c>
      <c r="C16" s="4" t="inlineStr">
        <is>
          <t>g</t>
        </is>
      </c>
      <c r="H16" t="inlineStr">
        <is>
          <t>aff5cf79</t>
        </is>
      </c>
    </row>
    <row r="17">
      <c r="A17" s="4" t="inlineStr">
        <is>
          <t>rice vinegar</t>
        </is>
      </c>
      <c r="B17" s="5" t="n">
        <v>50</v>
      </c>
      <c r="C17" s="4" t="inlineStr">
        <is>
          <t>g</t>
        </is>
      </c>
      <c r="H17" t="inlineStr">
        <is>
          <t>66194d0d</t>
        </is>
      </c>
    </row>
    <row r="18">
      <c r="A18" s="4" t="inlineStr">
        <is>
          <t>white sugar</t>
        </is>
      </c>
      <c r="B18" s="5" t="n">
        <v>30</v>
      </c>
      <c r="C18" s="4" t="inlineStr">
        <is>
          <t>g</t>
        </is>
      </c>
      <c r="H18" t="inlineStr">
        <is>
          <t>db14aa7f</t>
        </is>
      </c>
    </row>
    <row r="20">
      <c r="A20" s="6" t="inlineStr">
        <is>
          <t>1. Salt daikon 20 min, rinse.</t>
        </is>
      </c>
    </row>
    <row r="21">
      <c r="A21" s="6" t="inlineStr">
        <is>
          <t>2. Boil vinegar + sugar, cool, submerge 2 h.</t>
        </is>
      </c>
    </row>
    <row r="24">
      <c r="A24" s="2" t="inlineStr">
        <is>
          <t>NOTES</t>
        </is>
      </c>
    </row>
    <row r="25">
      <c r="A25" s="9" t="inlineStr"/>
    </row>
    <row r="27">
      <c r="A27" s="2" t="inlineStr">
        <is>
          <t>PHOTO</t>
        </is>
      </c>
    </row>
    <row r="29">
      <c r="A29" s="10" t="inlineStr">
        <is>
          <t>+  Add photo   (drop / crop / auto-flatten in JP Today)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P29"/>
  <sheetViews>
    <sheetView showGridLines="1" workbookViewId="0">
      <selection activeCell="A1" sqref="A1"/>
    </sheetView>
  </sheetViews>
  <sheetFormatPr baseColWidth="8" defaultRowHeight="15"/>
  <cols>
    <col width="24" customWidth="1" min="1" max="1"/>
    <col width="26" customWidth="1" min="2" max="2"/>
    <col width="6" customWidth="1" min="3" max="3"/>
    <col width="6" customWidth="1" min="4" max="4"/>
    <col width="9" customWidth="1" min="5" max="5"/>
    <col width="34" customWidth="1" min="6" max="6"/>
    <col width="26" customWidth="1" min="7" max="7"/>
    <col width="9" customWidth="1" min="8" max="8"/>
    <col width="9" customWidth="1" min="9" max="9"/>
    <col width="9" customWidth="1" min="10" max="10"/>
    <col width="10" customWidth="1" min="11" max="11"/>
    <col width="9" customWidth="1" min="12" max="12"/>
    <col width="48" customWidth="1" min="13" max="13"/>
    <col width="28" customWidth="1" min="14" max="14"/>
    <col hidden="1" width="13" customWidth="1" min="16" max="16"/>
  </cols>
  <sheetData>
    <row r="1">
      <c r="A1" s="3" t="inlineStr">
        <is>
          <t>Tuna Gimbap</t>
        </is>
      </c>
    </row>
    <row r="2">
      <c r="A2" s="2" t="inlineStr">
        <is>
          <t>COSTING  ·  BOP</t>
        </is>
      </c>
    </row>
    <row r="4">
      <c r="A4" s="3" t="inlineStr">
        <is>
          <t>DISH BUILD</t>
        </is>
      </c>
    </row>
    <row r="5">
      <c r="A5" s="3" t="inlineStr">
        <is>
          <t>Tuna Gimbap</t>
        </is>
      </c>
    </row>
    <row r="6">
      <c r="B6" s="11" t="inlineStr">
        <is>
          <t>INGREDIENT</t>
        </is>
      </c>
      <c r="C6" s="12" t="inlineStr">
        <is>
          <t>QTY</t>
        </is>
      </c>
      <c r="D6" s="11" t="inlineStr">
        <is>
          <t>UNIT</t>
        </is>
      </c>
      <c r="E6" s="11" t="inlineStr">
        <is>
          <t>ITEM YIELD</t>
        </is>
      </c>
      <c r="F6" s="11" t="inlineStr">
        <is>
          <t>CATALOG ITEM</t>
        </is>
      </c>
      <c r="G6" s="11" t="inlineStr">
        <is>
          <t>VENDOR</t>
        </is>
      </c>
      <c r="H6" s="11" t="inlineStr">
        <is>
          <t>PACK</t>
        </is>
      </c>
      <c r="I6" s="12" t="inlineStr">
        <is>
          <t>PRICE</t>
        </is>
      </c>
      <c r="J6" s="12" t="inlineStr">
        <is>
          <t>UNIT COST</t>
        </is>
      </c>
      <c r="K6" s="12" t="inlineStr">
        <is>
          <t>COST</t>
        </is>
      </c>
      <c r="L6" s="11" t="inlineStr">
        <is>
          <t>STATUS</t>
        </is>
      </c>
      <c r="M6" s="11" t="inlineStr">
        <is>
          <t>LLM REASONING</t>
        </is>
      </c>
      <c r="N6" s="11" t="inlineStr">
        <is>
          <t>CHEF NOTES</t>
        </is>
      </c>
    </row>
    <row r="7">
      <c r="B7" s="13">
        <f>Recipe!A5</f>
        <v/>
      </c>
      <c r="C7" s="5">
        <f>Recipe!B5</f>
        <v/>
      </c>
      <c r="D7" s="13">
        <f>Recipe!C5</f>
        <v/>
      </c>
      <c r="E7" s="14" t="n">
        <v>0.65</v>
      </c>
      <c r="F7" s="15" t="inlineStr">
        <is>
          <t>Maguro (Toho)</t>
        </is>
      </c>
      <c r="G7" s="16" t="inlineStr">
        <is>
          <t>Toho</t>
        </is>
      </c>
      <c r="H7" s="2" t="inlineStr">
        <is>
          <t>1 kg</t>
        </is>
      </c>
      <c r="I7" s="17" t="n">
        <v>24</v>
      </c>
      <c r="J7" s="18" t="n">
        <v>24</v>
      </c>
      <c r="K7" s="17">
        <f>C7*J7/E7</f>
        <v/>
      </c>
      <c r="L7" s="19" t="inlineStr">
        <is>
          <t>review</t>
        </is>
      </c>
      <c r="M7" s="20" t="inlineStr">
        <is>
          <t>Maguro $24/kg Toho, 65% loin yield (BOP rule).</t>
        </is>
      </c>
      <c r="N7" s="21" t="inlineStr"/>
      <c r="P7" t="inlineStr">
        <is>
          <t>28e598e1</t>
        </is>
      </c>
    </row>
    <row r="8">
      <c r="B8" s="13">
        <f>Recipe!A6</f>
        <v/>
      </c>
      <c r="C8" s="5">
        <f>Recipe!B6</f>
        <v/>
      </c>
      <c r="D8" s="13">
        <f>Recipe!C6</f>
        <v/>
      </c>
      <c r="E8" s="14" t="n">
        <v>1</v>
      </c>
      <c r="F8" s="15" t="inlineStr">
        <is>
          <t>Koshihikari Rice</t>
        </is>
      </c>
      <c r="G8" s="16" t="inlineStr">
        <is>
          <t>Koryo</t>
        </is>
      </c>
      <c r="H8" s="2" t="inlineStr">
        <is>
          <t>5 kg</t>
        </is>
      </c>
      <c r="I8" s="17" t="n">
        <v>18</v>
      </c>
      <c r="J8" s="18" t="n">
        <v>3.6</v>
      </c>
      <c r="K8" s="17">
        <f>C8*J8/E8</f>
        <v/>
      </c>
      <c r="L8" s="19" t="inlineStr">
        <is>
          <t>review</t>
        </is>
      </c>
      <c r="M8" s="20" t="inlineStr"/>
      <c r="N8" s="21" t="inlineStr"/>
      <c r="P8" t="inlineStr">
        <is>
          <t>9a5641c0</t>
        </is>
      </c>
    </row>
    <row r="9">
      <c r="B9" s="13">
        <f>Recipe!A7</f>
        <v/>
      </c>
      <c r="C9" s="5">
        <f>Recipe!B7</f>
        <v/>
      </c>
      <c r="D9" s="13">
        <f>Recipe!C7</f>
        <v/>
      </c>
      <c r="E9" s="14" t="n">
        <v>1</v>
      </c>
      <c r="F9" s="15" t="inlineStr">
        <is>
          <t>Roasted Gim 10pc</t>
        </is>
      </c>
      <c r="G9" s="16" t="inlineStr">
        <is>
          <t>Koryo</t>
        </is>
      </c>
      <c r="H9" s="2" t="inlineStr">
        <is>
          <t>10 pc</t>
        </is>
      </c>
      <c r="I9" s="17" t="n">
        <v>4.5</v>
      </c>
      <c r="J9" s="18" t="n">
        <v>0.45</v>
      </c>
      <c r="K9" s="17">
        <f>C9*J9/E9</f>
        <v/>
      </c>
      <c r="L9" s="19" t="inlineStr">
        <is>
          <t>review</t>
        </is>
      </c>
      <c r="M9" s="20" t="inlineStr"/>
      <c r="N9" s="21" t="inlineStr"/>
      <c r="P9" t="inlineStr">
        <is>
          <t>832c75da</t>
        </is>
      </c>
    </row>
    <row r="10">
      <c r="B10" s="13">
        <f>Recipe!A8</f>
        <v/>
      </c>
      <c r="C10" s="5">
        <f>Recipe!B8</f>
        <v/>
      </c>
      <c r="D10" s="13">
        <f>Recipe!C8</f>
        <v/>
      </c>
      <c r="E10" s="14" t="n">
        <v>1</v>
      </c>
      <c r="F10" s="15" t="inlineStr">
        <is>
          <t>Yedam Sesame Oil</t>
        </is>
      </c>
      <c r="G10" s="16" t="inlineStr">
        <is>
          <t>Yedam</t>
        </is>
      </c>
      <c r="H10" s="2" t="inlineStr">
        <is>
          <t>300 ml</t>
        </is>
      </c>
      <c r="I10" s="17" t="n">
        <v>26</v>
      </c>
      <c r="J10" s="18" t="n">
        <v>0.08666699999999999</v>
      </c>
      <c r="K10" s="17">
        <f>C10*J10/E10</f>
        <v/>
      </c>
      <c r="L10" s="19" t="inlineStr">
        <is>
          <t>review</t>
        </is>
      </c>
      <c r="M10" s="20" t="inlineStr">
        <is>
          <t>Finishing grade Yedam $26/300ml; 5g (BOP rule).</t>
        </is>
      </c>
      <c r="N10" s="21" t="inlineStr"/>
      <c r="P10" t="inlineStr">
        <is>
          <t>f2ce0203</t>
        </is>
      </c>
    </row>
    <row r="11">
      <c r="A11" s="3" t="inlineStr">
        <is>
          <t>Main ingredients</t>
        </is>
      </c>
      <c r="K11" s="22">
        <f>SUM(K7:K10)</f>
        <v/>
      </c>
    </row>
    <row r="13">
      <c r="A13" s="3" t="inlineStr">
        <is>
          <t>METHOD</t>
        </is>
      </c>
    </row>
    <row r="14">
      <c r="A14" s="6" t="inlineStr">
        <is>
          <t>1.  Lay gim, spread rice, add maguro.</t>
        </is>
      </c>
    </row>
    <row r="15">
      <c r="A15" s="6" t="inlineStr">
        <is>
          <t>2.  Roll tight, brush sesame oil, slice 8.</t>
        </is>
      </c>
    </row>
    <row r="17">
      <c r="A17" s="3" t="inlineStr">
        <is>
          <t>SUB-RECIPE  ·  PICKLED DAIKON</t>
        </is>
      </c>
    </row>
    <row r="18">
      <c r="A18" s="2" t="inlineStr">
        <is>
          <t>Batch yield (final, post-loss)</t>
        </is>
      </c>
      <c r="B18" s="6" t="inlineStr">
        <is>
          <t>500 g</t>
        </is>
      </c>
    </row>
    <row r="19">
      <c r="A19" s="3" t="inlineStr">
        <is>
          <t>Pickled Daikon</t>
        </is>
      </c>
    </row>
    <row r="20">
      <c r="B20" s="11" t="inlineStr">
        <is>
          <t>INGREDIENT</t>
        </is>
      </c>
      <c r="C20" s="12" t="inlineStr">
        <is>
          <t>QTY</t>
        </is>
      </c>
      <c r="D20" s="11" t="inlineStr">
        <is>
          <t>UNIT</t>
        </is>
      </c>
      <c r="E20" s="11" t="inlineStr">
        <is>
          <t>ITEM YIELD</t>
        </is>
      </c>
      <c r="F20" s="11" t="inlineStr">
        <is>
          <t>CATALOG ITEM</t>
        </is>
      </c>
      <c r="G20" s="11" t="inlineStr">
        <is>
          <t>VENDOR</t>
        </is>
      </c>
      <c r="H20" s="11" t="inlineStr">
        <is>
          <t>PACK</t>
        </is>
      </c>
      <c r="I20" s="12" t="inlineStr">
        <is>
          <t>PRICE</t>
        </is>
      </c>
      <c r="J20" s="12" t="inlineStr">
        <is>
          <t>UNIT COST</t>
        </is>
      </c>
      <c r="K20" s="12" t="inlineStr">
        <is>
          <t>COST</t>
        </is>
      </c>
      <c r="L20" s="11" t="inlineStr">
        <is>
          <t>STATUS</t>
        </is>
      </c>
      <c r="M20" s="11" t="inlineStr">
        <is>
          <t>LLM REASONING</t>
        </is>
      </c>
      <c r="N20" s="11" t="inlineStr">
        <is>
          <t>CHEF NOTES</t>
        </is>
      </c>
    </row>
    <row r="21">
      <c r="B21" s="13">
        <f>Recipe!A16</f>
        <v/>
      </c>
      <c r="C21" s="5">
        <f>Recipe!B16</f>
        <v/>
      </c>
      <c r="D21" s="13">
        <f>Recipe!C16</f>
        <v/>
      </c>
      <c r="E21" s="14" t="n">
        <v>1</v>
      </c>
      <c r="F21" s="15" t="inlineStr">
        <is>
          <t>Daikon</t>
        </is>
      </c>
      <c r="G21" s="16" t="inlineStr">
        <is>
          <t>Overflow Fresh</t>
        </is>
      </c>
      <c r="H21" s="2" t="inlineStr">
        <is>
          <t>1 kg</t>
        </is>
      </c>
      <c r="I21" s="17" t="n">
        <v>2.5</v>
      </c>
      <c r="J21" s="18" t="n">
        <v>2.5</v>
      </c>
      <c r="K21" s="17">
        <f>C21*J21/E21</f>
        <v/>
      </c>
      <c r="L21" s="19" t="inlineStr">
        <is>
          <t>review</t>
        </is>
      </c>
      <c r="M21" s="20" t="inlineStr"/>
      <c r="N21" s="21" t="inlineStr"/>
      <c r="P21" t="inlineStr">
        <is>
          <t>aff5cf79</t>
        </is>
      </c>
    </row>
    <row r="22">
      <c r="B22" s="13">
        <f>Recipe!A17</f>
        <v/>
      </c>
      <c r="C22" s="5">
        <f>Recipe!B17</f>
        <v/>
      </c>
      <c r="D22" s="13">
        <f>Recipe!C17</f>
        <v/>
      </c>
      <c r="E22" s="14" t="n">
        <v>1</v>
      </c>
      <c r="F22" s="15" t="inlineStr">
        <is>
          <t>Rice Vinegar 1.8L</t>
        </is>
      </c>
      <c r="G22" s="16" t="inlineStr">
        <is>
          <t>Koryo</t>
        </is>
      </c>
      <c r="H22" s="2" t="inlineStr">
        <is>
          <t>1.8 L</t>
        </is>
      </c>
      <c r="I22" s="17" t="n">
        <v>6</v>
      </c>
      <c r="J22" s="18" t="n">
        <v>3.333333</v>
      </c>
      <c r="K22" s="17">
        <f>C22*J22/E22</f>
        <v/>
      </c>
      <c r="L22" s="19" t="inlineStr">
        <is>
          <t>review</t>
        </is>
      </c>
      <c r="M22" s="20" t="inlineStr"/>
      <c r="N22" s="21" t="inlineStr"/>
      <c r="P22" t="inlineStr">
        <is>
          <t>66194d0d</t>
        </is>
      </c>
    </row>
    <row r="23">
      <c r="B23" s="13">
        <f>Recipe!A18</f>
        <v/>
      </c>
      <c r="C23" s="5">
        <f>Recipe!B18</f>
        <v/>
      </c>
      <c r="D23" s="13">
        <f>Recipe!C18</f>
        <v/>
      </c>
      <c r="E23" s="14" t="n">
        <v>1</v>
      </c>
      <c r="F23" s="15" t="inlineStr">
        <is>
          <t>CJ White Sugar</t>
        </is>
      </c>
      <c r="G23" s="16" t="inlineStr">
        <is>
          <t>Koryo</t>
        </is>
      </c>
      <c r="H23" s="2" t="inlineStr">
        <is>
          <t>1 kg</t>
        </is>
      </c>
      <c r="I23" s="17" t="n">
        <v>2</v>
      </c>
      <c r="J23" s="18" t="n">
        <v>2</v>
      </c>
      <c r="K23" s="17">
        <f>C23*J23/E23</f>
        <v/>
      </c>
      <c r="L23" s="19" t="inlineStr">
        <is>
          <t>review</t>
        </is>
      </c>
      <c r="M23" s="20" t="inlineStr"/>
      <c r="N23" s="21" t="inlineStr"/>
      <c r="P23" t="inlineStr">
        <is>
          <t>db14aa7f</t>
        </is>
      </c>
    </row>
    <row r="24">
      <c r="A24" s="3" t="inlineStr">
        <is>
          <t>Batch total</t>
        </is>
      </c>
      <c r="K24" s="22">
        <f>SUM(K21:K23)</f>
        <v/>
      </c>
    </row>
    <row r="25">
      <c r="A25" s="2" t="inlineStr">
        <is>
          <t>Cost per kg</t>
        </is>
      </c>
      <c r="B25" s="17">
        <f>K24/0.5</f>
        <v/>
      </c>
    </row>
    <row r="27">
      <c r="A27" s="3" t="inlineStr">
        <is>
          <t>METHOD</t>
        </is>
      </c>
    </row>
    <row r="28">
      <c r="A28" s="6" t="inlineStr">
        <is>
          <t>1.  Salt daikon 20 min, rinse.</t>
        </is>
      </c>
    </row>
    <row r="29">
      <c r="A29" s="6" t="inlineStr">
        <is>
          <t>2.  Boil vinegar + sugar, cool, submerge 2 h.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11"/>
  <sheetViews>
    <sheetView workbookViewId="0">
      <selection activeCell="A1" sqref="A1"/>
    </sheetView>
  </sheetViews>
  <sheetFormatPr baseColWidth="8" defaultRowHeight="15"/>
  <sheetData>
    <row r="1">
      <c r="A1" t="inlineStr">
        <is>
          <t>recipe_type</t>
        </is>
      </c>
      <c r="B1" t="inlineStr">
        <is>
          <t>A_complex</t>
        </is>
      </c>
    </row>
    <row r="2">
      <c r="A2" t="inlineStr">
        <is>
          <t>schema_version</t>
        </is>
      </c>
      <c r="B2" t="inlineStr">
        <is>
          <t>v5</t>
        </is>
      </c>
    </row>
    <row r="3">
      <c r="A3" t="inlineStr">
        <is>
          <t>venue</t>
        </is>
      </c>
      <c r="B3" t="inlineStr">
        <is>
          <t>BOP</t>
        </is>
      </c>
    </row>
    <row r="4">
      <c r="A4" t="inlineStr">
        <is>
          <t>dish_slug</t>
        </is>
      </c>
      <c r="B4" t="inlineStr">
        <is>
          <t>tuna_gimbap</t>
        </is>
      </c>
    </row>
    <row r="5">
      <c r="A5" t="inlineStr">
        <is>
          <t>canonical_concept_id</t>
        </is>
      </c>
      <c r="B5" t="inlineStr"/>
    </row>
    <row r="6">
      <c r="A6" t="inlineStr">
        <is>
          <t>menu_section</t>
        </is>
      </c>
      <c r="B6" t="inlineStr"/>
    </row>
    <row r="7">
      <c r="A7" t="inlineStr">
        <is>
          <t>version</t>
        </is>
      </c>
      <c r="B7" t="inlineStr">
        <is>
          <t>1</t>
        </is>
      </c>
    </row>
    <row r="8">
      <c r="A8" t="inlineStr">
        <is>
          <t>status</t>
        </is>
      </c>
      <c r="B8" t="inlineStr">
        <is>
          <t>testing</t>
        </is>
      </c>
    </row>
    <row r="9">
      <c r="A9" t="inlineStr">
        <is>
          <t>tags</t>
        </is>
      </c>
      <c r="B9" t="inlineStr">
        <is>
          <t>korean, raw</t>
        </is>
      </c>
    </row>
    <row r="10">
      <c r="A10" t="inlineStr">
        <is>
          <t>station</t>
        </is>
      </c>
      <c r="B10" t="inlineStr">
        <is>
          <t>Cold</t>
        </is>
      </c>
    </row>
    <row r="11">
      <c r="A11" t="inlineStr">
        <is>
          <t>category</t>
        </is>
      </c>
      <c r="B11" t="inlineStr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2026-06-20T01:40:15Z</dcterms:created>
  <dcterms:modified xmlns:dcterms="http://purl.org/dc/terms/" xmlns:xsi="http://www.w3.org/2001/XMLSchema-instance" xsi:type="dcterms:W3CDTF">2026-06-20T01:40:15Z</dcterms:modified>
</cp:coreProperties>
</file>